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logisticayproyectos-my.sharepoint.com/personal/amalia_cortes_lip_com_co/Documents/Documentos/1. LIP/3. GEOPARK/13- Casanare GeoPark/EJECUTOR TDR/"/>
    </mc:Choice>
  </mc:AlternateContent>
  <xr:revisionPtr revIDLastSave="98" documentId="8_{EF5EB8A0-8A45-4286-BDEC-843C0878A0FD}" xr6:coauthVersionLast="47" xr6:coauthVersionMax="47" xr10:uidLastSave="{6C3B1E3E-2060-43C5-B2C4-1F9D9A5C29AF}"/>
  <bookViews>
    <workbookView xWindow="-120" yWindow="-120" windowWidth="29040" windowHeight="15720" xr2:uid="{3C5D89F3-89E0-40FC-A4CB-559389C1638E}"/>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 i="1" l="1"/>
  <c r="J5" i="1"/>
  <c r="L24" i="1"/>
  <c r="J24" i="1"/>
  <c r="L23" i="1"/>
  <c r="J23" i="1"/>
  <c r="L22" i="1"/>
  <c r="J22" i="1"/>
  <c r="L21" i="1"/>
  <c r="J21" i="1"/>
  <c r="L20" i="1"/>
  <c r="J20" i="1"/>
  <c r="L19" i="1"/>
  <c r="J19" i="1"/>
  <c r="L18" i="1"/>
  <c r="J18" i="1"/>
  <c r="L17" i="1"/>
  <c r="J17" i="1"/>
  <c r="L16" i="1"/>
  <c r="J16" i="1"/>
  <c r="L15" i="1"/>
  <c r="J15" i="1"/>
  <c r="L14" i="1"/>
  <c r="J14" i="1"/>
  <c r="L13" i="1"/>
  <c r="J13" i="1"/>
  <c r="L12" i="1"/>
  <c r="J12" i="1"/>
  <c r="L11" i="1"/>
  <c r="J11" i="1"/>
  <c r="L10" i="1"/>
  <c r="J10" i="1"/>
  <c r="L9" i="1"/>
  <c r="J9" i="1"/>
  <c r="L8" i="1"/>
  <c r="J8" i="1"/>
  <c r="L7" i="1"/>
  <c r="J7" i="1"/>
  <c r="L6" i="1"/>
  <c r="J6" i="1"/>
  <c r="L25" i="1" l="1"/>
  <c r="L26" i="1" s="1"/>
  <c r="L27" i="1" s="1"/>
  <c r="J25" i="1"/>
  <c r="J26" i="1" l="1"/>
  <c r="J27" i="1" s="1"/>
  <c r="L28" i="1" l="1"/>
</calcChain>
</file>

<file path=xl/sharedStrings.xml><?xml version="1.0" encoding="utf-8"?>
<sst xmlns="http://schemas.openxmlformats.org/spreadsheetml/2006/main" count="103" uniqueCount="65">
  <si>
    <t>OFERTA ECONÓMICA</t>
  </si>
  <si>
    <t>FORTALECIMIENTO DE LA  CALIDAD EDUCATIVA MEDIANTE DOTACIÓN DE MOBILIARIO EN SEDES EDUCATIVAS DE LOS MUNICIPIOS ZOMAC DEPARTAMENTO DE CASANARE</t>
  </si>
  <si>
    <t>Segmento</t>
  </si>
  <si>
    <t>Articulo</t>
  </si>
  <si>
    <t>Ítem</t>
  </si>
  <si>
    <t>Detalle</t>
  </si>
  <si>
    <t>PRECIOS OFERTA ECONÓMICA</t>
  </si>
  <si>
    <t>Mobiliario Escolar</t>
  </si>
  <si>
    <t>CONJUNTO</t>
  </si>
  <si>
    <t>118 Puesto de Trabajo Aula Primaria</t>
  </si>
  <si>
    <t xml:space="preserve"> Silla puesto de trabajo primaria, 1 Mesa puesto de trabajo básica primaria.</t>
  </si>
  <si>
    <t>119 Puesto de Trabajo Aula Secundaria</t>
  </si>
  <si>
    <t>Silla puesto de trabajo secundaria, 1 Mesa puesto de trabajo básica secundaria.</t>
  </si>
  <si>
    <t xml:space="preserve"> Mobiliario Escolar</t>
  </si>
  <si>
    <t>126 Puesto de Trabajo Docente</t>
  </si>
  <si>
    <t xml:space="preserve"> Silla puesto de trabajo docente, 1 Mesa puesto docente.</t>
  </si>
  <si>
    <t>120 Puesto de Trabajo Aula TIM</t>
  </si>
  <si>
    <t>1 Mesa modular aula TIM, 1 Mesa modular TIM con multitoma retráctil, 6 Silla neumática giratoria mono concha aula TIM.</t>
  </si>
  <si>
    <t>Mobiliario de Cocina</t>
  </si>
  <si>
    <t>203 Puesto de Comedor</t>
  </si>
  <si>
    <t>8 Silla cafeteria - auditorio, 1 Mesa de cefeteria plegable.</t>
  </si>
  <si>
    <t>204 Cocina Básica</t>
  </si>
  <si>
    <t>1 Mesón con azafates, 1 Mesón de trabajo cocina, 1 Estufa enana de un (1) quemador, Estufa lineal de tres (3) quemadores.</t>
  </si>
  <si>
    <t>Menaje, Equipo y Utensilios de Cocina</t>
  </si>
  <si>
    <t>481 Menaje Comedor Básico</t>
  </si>
  <si>
    <t>1 Cuchara(cubierto de mesa), 1Tenedor(cubierto de mesa), 1 Cuchillo(cubierto de mesa),  1 Plato hondo(plato de mesa), 1 Plato pando grande(plato de mesa),1 Plato pando pequeño(plato de mesa), 1 Posillo,1 Vaso,  1 Bandeja pequeña de servicio.</t>
  </si>
  <si>
    <t xml:space="preserve"> Menaje, Equipo y Utensilios de Cocina</t>
  </si>
  <si>
    <t>482 Menaje Comedor Cocina</t>
  </si>
  <si>
    <t>Recipiente plástico de 70-75 litros, Recipiente plástico de 45-50 litros, Balde plástico 10-14  litros, Calderos 37-38 litros, Calderos 49-51 litros, Calderos 77-79 litros, Calderos 135-145 litros, Ollas (aluminio recortado) 7,5-8,5 litros, Ollas (aluminio recortado) 11,5 -12,5 litros, Ollas (aluminio recortado)  28,5-29,5 litros, Olla a presión 12-14 litros, Olleta de 1 litro, Olleta de 3 litro, Paila diámetro 28 - 32 centímetros, Paila diámetro 45 - 50 centímetros, Sartén Diámetro 10 - 15 centímetros, Sartén Diámetro 30  -35 centímetros, Canasta plástica de pared sólida, Canasta plástica de pared perforada, Jarra plástica 1 litro, Jarra plástica 3 litros, Tabla para picar pequeña, Tabla para picar grande, Set de cuchillos (cuchillo para pela de 7-9 cm, Cuchillo de cocinero de 24-27 cm, Cuchillo de cocinero de 19 -22 cm, Cuchillo para deshuesar de 14-16 cm, Hacha de 14 - 18 cm), Juego de cucharas porcionadoras medidoras, Trinche tenedor en acero inoxidable, Cucharon con orificios en acero inoxidable, Cucharon en acero inoxidable, Juego de dos pinzas en acero inoxidable, Rallador, Colador de verduras, Juego dos (2) coladores de líquidos diámetro 100 y 250 mm, Juego dos (2) coladores de líquidos diámetro 100 y 250 mm, Bandeja plástica grande, Juego de 5 ollas (#16 - 2.5 a 3.5 LITROS , #18 - 3.5 a 4.5 LITROS  #20 - 4.5 a 5.5 LITROS , #22 - 5.5 a 6.5 LITROS , #24 - 6,5 a 7,5 LITROS ), Asador antiaderente, Batidor de chocolate, Cernidor, Ensaladera, Espumadera malla de A inox, Exprimidor manual, Juego de tarros de almacenamiento, Molino manual, Olla arrocera - UNA UNIDAD CADA ELEMENTO.</t>
  </si>
  <si>
    <t>PRODUCTO</t>
  </si>
  <si>
    <t>126 Tablero</t>
  </si>
  <si>
    <t>Tablero para marcador borrable</t>
  </si>
  <si>
    <t>167 Tablero móvil</t>
  </si>
  <si>
    <t>Tablero movil dos caras</t>
  </si>
  <si>
    <t>173 Punto ecológico tres (3) canecas</t>
  </si>
  <si>
    <t>Punto ecológico de tres (3) canecas en polietileno roto moldeado o inyectada para ubicar en áreas comunes exteriores cubiertas o en la cafetería auditorio</t>
  </si>
  <si>
    <t>154 Mueble de almacenamiento aulas medio cuerpo</t>
  </si>
  <si>
    <t>Mueble de almacenamiento para material didáctico de las aulas básicas de clases con dos (2) entrepaños y tres (3) cajones independientes en madera o polipropileno. Se requieren dos (2) muebles de medio cuerpo por aula.</t>
  </si>
  <si>
    <t>160 Mueble móvil de contenidos aula TIM</t>
  </si>
  <si>
    <t>Mueble de almacenamiento móvil que se usa para material didáctico del aula TIM.</t>
  </si>
  <si>
    <t>148 Estantería de depósito</t>
  </si>
  <si>
    <t>Estante de deposito</t>
  </si>
  <si>
    <t>400 Nevera no frost 300 - 340 litros o 12-14 pies</t>
  </si>
  <si>
    <t>Refrigeración de Alimentos en la Cocina - Comercial</t>
  </si>
  <si>
    <t>401Congelador horizontal 150 - 200 litros</t>
  </si>
  <si>
    <t>402 Congelador horizontal 300 - 400 litros</t>
  </si>
  <si>
    <t>407Licuadora industrial 4 litros</t>
  </si>
  <si>
    <t>Preparación de Alimentos en la Cocina - Industrial</t>
  </si>
  <si>
    <t>406 Licuadora industrial 15 litros</t>
  </si>
  <si>
    <t>I.V.A 19%</t>
  </si>
  <si>
    <t>VALOR TOTAL</t>
  </si>
  <si>
    <r>
      <rPr>
        <b/>
        <sz val="11"/>
        <color theme="1"/>
        <rFont val="Aptos Narrow"/>
        <family val="2"/>
        <scheme val="minor"/>
      </rPr>
      <t>Nota</t>
    </r>
    <r>
      <rPr>
        <sz val="11"/>
        <color theme="1"/>
        <rFont val="Aptos Narrow"/>
        <family val="2"/>
        <scheme val="minor"/>
      </rPr>
      <t>: En la oferta económica se determinan dos zonas diferenciadas, asignadas a cada municipio según los criterios de segmentación territorial establecidos. A cada zona se le fija un precio techo, entendido como el valor máximo de referencia permitido para la presentación de la propuesta.</t>
    </r>
  </si>
  <si>
    <t>VR/UNT ZONA 2 MONTERREY</t>
  </si>
  <si>
    <t>VALOR TOTAL ZONA 2 MONTERREY</t>
  </si>
  <si>
    <t>VR/UNT ZONA 3 SABANALARGA</t>
  </si>
  <si>
    <t>VALOR TOTAL ZONA 3 SABANALARGA</t>
  </si>
  <si>
    <t>PRECIO TECHO UNITARIO ZONA 2 
(NO INCLUYE IVA / INMODIFICABLE)</t>
  </si>
  <si>
    <t>PRECIO TECHO UNITARIO ZONA 3 
(NO INCLUYE IVA / INMODIFICABLE)</t>
  </si>
  <si>
    <t>CANTIDAD ZONA 2: MONTERREY</t>
  </si>
  <si>
    <t>CANTIDAD ZONA 3: SABANALARGA</t>
  </si>
  <si>
    <t>SUB TOTAL ZONA 1</t>
  </si>
  <si>
    <t>TOTAL ZONA 1</t>
  </si>
  <si>
    <t>SUB TOTAL ZONA 2</t>
  </si>
  <si>
    <t>I.V.A. 19%</t>
  </si>
  <si>
    <t>TOTAL ZONA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</si>
</sst>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 #,##0.00_-;\-&quot;$&quot;\ * #,##0.00_-;_-&quot;$&quot;\ * &quot;-&quot;??_-;_-@_-"/>
  </numFmts>
  <fonts count="6" x14ac:knownFonts="1">
    <font>
      <sz val="11"/>
      <color theme="1"/>
      <name val="Aptos Narrow"/>
      <family val="2"/>
      <scheme val="minor"/>
    </font>
    <font>
      <sz val="11"/>
      <color theme="1"/>
      <name val="Aptos Narrow"/>
      <family val="2"/>
      <scheme val="minor"/>
    </font>
    <font>
      <b/>
      <sz val="11"/>
      <color theme="1"/>
      <name val="Aptos Narrow"/>
      <family val="2"/>
      <scheme val="minor"/>
    </font>
    <font>
      <b/>
      <sz val="14"/>
      <color theme="0"/>
      <name val="Arial Narrow"/>
      <family val="2"/>
    </font>
    <font>
      <b/>
      <sz val="11"/>
      <color theme="1"/>
      <name val="Arial Narrow"/>
      <family val="2"/>
    </font>
    <font>
      <b/>
      <sz val="12"/>
      <color theme="0"/>
      <name val="Arial Narrow"/>
      <family val="2"/>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theme="1" tint="0.499984740745262"/>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35">
    <xf numFmtId="0" fontId="0" fillId="0" borderId="0" xfId="0"/>
    <xf numFmtId="0" fontId="5"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vertical="center" wrapText="1"/>
    </xf>
    <xf numFmtId="44" fontId="2" fillId="0" borderId="6" xfId="0" applyNumberFormat="1" applyFont="1" applyBorder="1" applyAlignment="1">
      <alignment vertical="center"/>
    </xf>
    <xf numFmtId="44" fontId="2" fillId="5" borderId="6" xfId="0" applyNumberFormat="1" applyFont="1" applyFill="1" applyBorder="1" applyAlignment="1">
      <alignment vertical="center"/>
    </xf>
    <xf numFmtId="44" fontId="2" fillId="0" borderId="2" xfId="1" applyFont="1" applyBorder="1" applyAlignment="1">
      <alignment vertical="center"/>
    </xf>
    <xf numFmtId="44" fontId="0" fillId="5" borderId="6" xfId="0" applyNumberFormat="1" applyFill="1" applyBorder="1" applyAlignment="1">
      <alignment vertical="center"/>
    </xf>
    <xf numFmtId="0" fontId="0" fillId="3" borderId="6" xfId="0" applyFill="1" applyBorder="1" applyAlignment="1">
      <alignment horizontal="center" vertical="center"/>
    </xf>
    <xf numFmtId="44" fontId="0" fillId="3" borderId="6" xfId="1" applyFont="1" applyFill="1" applyBorder="1" applyAlignment="1">
      <alignment horizontal="center" vertical="center"/>
    </xf>
    <xf numFmtId="0" fontId="0" fillId="4" borderId="6" xfId="0" applyFill="1" applyBorder="1" applyAlignment="1">
      <alignment horizontal="center" vertical="center"/>
    </xf>
    <xf numFmtId="44" fontId="0" fillId="4" borderId="6" xfId="1" applyFont="1" applyFill="1" applyBorder="1" applyAlignment="1">
      <alignment horizontal="center" vertical="center"/>
    </xf>
    <xf numFmtId="44" fontId="0" fillId="0" borderId="6" xfId="1" applyFont="1" applyBorder="1" applyAlignment="1">
      <alignment horizontal="center" vertical="center"/>
    </xf>
    <xf numFmtId="0" fontId="5" fillId="2" borderId="1" xfId="0" applyFont="1" applyFill="1" applyBorder="1" applyAlignment="1">
      <alignment horizontal="right" vertical="center" wrapText="1"/>
    </xf>
    <xf numFmtId="0" fontId="5" fillId="2" borderId="2" xfId="0" applyFont="1" applyFill="1" applyBorder="1" applyAlignment="1">
      <alignment horizontal="right" vertical="center" wrapText="1"/>
    </xf>
    <xf numFmtId="0" fontId="5" fillId="2" borderId="3" xfId="0" applyFont="1" applyFill="1" applyBorder="1" applyAlignment="1">
      <alignment horizontal="right" vertical="center" wrapText="1"/>
    </xf>
    <xf numFmtId="0" fontId="0" fillId="0" borderId="7" xfId="0" applyBorder="1" applyAlignment="1">
      <alignment horizontal="left" wrapText="1"/>
    </xf>
    <xf numFmtId="0" fontId="0" fillId="0" borderId="0" xfId="0" applyAlignment="1">
      <alignment horizontal="left" wrapText="1"/>
    </xf>
    <xf numFmtId="44" fontId="5" fillId="2" borderId="1" xfId="1" applyFont="1" applyFill="1" applyBorder="1" applyAlignment="1">
      <alignment horizontal="center" vertical="center" wrapText="1"/>
    </xf>
    <xf numFmtId="44" fontId="5" fillId="2" borderId="2" xfId="1" applyFont="1" applyFill="1" applyBorder="1" applyAlignment="1">
      <alignment horizontal="center" vertical="center" wrapText="1"/>
    </xf>
    <xf numFmtId="44" fontId="5" fillId="2" borderId="3" xfId="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2" fontId="3" fillId="2" borderId="2" xfId="0" applyNumberFormat="1" applyFont="1" applyFill="1" applyBorder="1" applyAlignment="1">
      <alignment horizontal="center" vertical="center" wrapText="1"/>
    </xf>
    <xf numFmtId="2" fontId="3" fillId="2" borderId="3"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44" fontId="1" fillId="0" borderId="1" xfId="1" applyFont="1" applyBorder="1" applyAlignment="1">
      <alignment vertical="center"/>
    </xf>
    <xf numFmtId="0" fontId="5" fillId="7" borderId="6" xfId="0" applyFont="1" applyFill="1" applyBorder="1" applyAlignment="1">
      <alignment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6373E-1F01-4CE8-8E43-DCC810E77DEC}">
  <dimension ref="A1:L30"/>
  <sheetViews>
    <sheetView tabSelected="1" topLeftCell="D1" workbookViewId="0">
      <selection activeCell="K22" sqref="K22:K24"/>
    </sheetView>
  </sheetViews>
  <sheetFormatPr baseColWidth="10" defaultRowHeight="15" x14ac:dyDescent="0.25"/>
  <cols>
    <col min="1" max="1" width="35.28515625" bestFit="1" customWidth="1"/>
    <col min="2" max="2" width="10.85546875" bestFit="1" customWidth="1"/>
    <col min="3" max="3" width="20.140625" customWidth="1"/>
    <col min="4" max="4" width="90" customWidth="1"/>
    <col min="5" max="5" width="17.85546875" customWidth="1"/>
    <col min="6" max="6" width="28.5703125" customWidth="1"/>
    <col min="7" max="7" width="18" customWidth="1"/>
    <col min="8" max="8" width="26.42578125" customWidth="1"/>
    <col min="9" max="9" width="19.140625" customWidth="1"/>
    <col min="10" max="10" width="19.85546875" bestFit="1" customWidth="1"/>
    <col min="11" max="11" width="21.85546875" customWidth="1"/>
    <col min="12" max="12" width="19.85546875" bestFit="1" customWidth="1"/>
  </cols>
  <sheetData>
    <row r="1" spans="1:12" ht="18" x14ac:dyDescent="0.25">
      <c r="A1" s="21" t="s">
        <v>0</v>
      </c>
      <c r="B1" s="22"/>
      <c r="C1" s="22"/>
      <c r="D1" s="22"/>
      <c r="E1" s="22"/>
      <c r="F1" s="22"/>
      <c r="G1" s="22"/>
      <c r="H1" s="22"/>
      <c r="I1" s="22"/>
      <c r="J1" s="22"/>
      <c r="K1" s="22"/>
      <c r="L1" s="23"/>
    </row>
    <row r="2" spans="1:12" ht="16.5" x14ac:dyDescent="0.25">
      <c r="A2" s="24" t="s">
        <v>1</v>
      </c>
      <c r="B2" s="25"/>
      <c r="C2" s="25"/>
      <c r="D2" s="25"/>
      <c r="E2" s="25"/>
      <c r="F2" s="25"/>
      <c r="G2" s="25"/>
      <c r="H2" s="25"/>
      <c r="I2" s="25"/>
      <c r="J2" s="25"/>
      <c r="K2" s="25"/>
      <c r="L2" s="26"/>
    </row>
    <row r="3" spans="1:12" ht="15.75" customHeight="1" x14ac:dyDescent="0.25">
      <c r="A3" s="27" t="s">
        <v>2</v>
      </c>
      <c r="B3" s="27" t="s">
        <v>3</v>
      </c>
      <c r="C3" s="27" t="s">
        <v>4</v>
      </c>
      <c r="D3" s="27" t="s">
        <v>5</v>
      </c>
      <c r="E3" s="29" t="s">
        <v>58</v>
      </c>
      <c r="F3" s="29" t="s">
        <v>56</v>
      </c>
      <c r="G3" s="31" t="s">
        <v>59</v>
      </c>
      <c r="H3" s="31" t="s">
        <v>57</v>
      </c>
      <c r="I3" s="18" t="s">
        <v>6</v>
      </c>
      <c r="J3" s="19"/>
      <c r="K3" s="19"/>
      <c r="L3" s="20"/>
    </row>
    <row r="4" spans="1:12" ht="77.25" customHeight="1" x14ac:dyDescent="0.25">
      <c r="A4" s="28"/>
      <c r="B4" s="28"/>
      <c r="C4" s="28"/>
      <c r="D4" s="28"/>
      <c r="E4" s="30"/>
      <c r="F4" s="30"/>
      <c r="G4" s="32"/>
      <c r="H4" s="32"/>
      <c r="I4" s="1" t="s">
        <v>52</v>
      </c>
      <c r="J4" s="1" t="s">
        <v>53</v>
      </c>
      <c r="K4" s="1" t="s">
        <v>54</v>
      </c>
      <c r="L4" s="1" t="s">
        <v>55</v>
      </c>
    </row>
    <row r="5" spans="1:12" ht="45" x14ac:dyDescent="0.25">
      <c r="A5" s="2" t="s">
        <v>7</v>
      </c>
      <c r="B5" s="2" t="s">
        <v>8</v>
      </c>
      <c r="C5" s="3" t="s">
        <v>9</v>
      </c>
      <c r="D5" s="3" t="s">
        <v>10</v>
      </c>
      <c r="E5" s="8">
        <v>723</v>
      </c>
      <c r="F5" s="9">
        <v>188087.97</v>
      </c>
      <c r="G5" s="10">
        <v>288</v>
      </c>
      <c r="H5" s="11">
        <v>235579.06</v>
      </c>
      <c r="I5" s="12"/>
      <c r="J5" s="12">
        <f>E5*I5</f>
        <v>0</v>
      </c>
      <c r="K5" s="12"/>
      <c r="L5" s="12">
        <f>G5*K5</f>
        <v>0</v>
      </c>
    </row>
    <row r="6" spans="1:12" ht="45" x14ac:dyDescent="0.25">
      <c r="A6" s="2" t="s">
        <v>7</v>
      </c>
      <c r="B6" s="2" t="s">
        <v>8</v>
      </c>
      <c r="C6" s="3" t="s">
        <v>11</v>
      </c>
      <c r="D6" s="3" t="s">
        <v>12</v>
      </c>
      <c r="E6" s="8">
        <v>692</v>
      </c>
      <c r="F6" s="9">
        <v>196881.96</v>
      </c>
      <c r="G6" s="10">
        <v>262</v>
      </c>
      <c r="H6" s="11">
        <v>248329.62</v>
      </c>
      <c r="I6" s="12"/>
      <c r="J6" s="12">
        <f t="shared" ref="J6:J24" si="0">E6*I6</f>
        <v>0</v>
      </c>
      <c r="K6" s="12"/>
      <c r="L6" s="12">
        <f t="shared" ref="L6:L24" si="1">G6*K6</f>
        <v>0</v>
      </c>
    </row>
    <row r="7" spans="1:12" ht="30" x14ac:dyDescent="0.25">
      <c r="A7" s="2" t="s">
        <v>13</v>
      </c>
      <c r="B7" s="2" t="s">
        <v>8</v>
      </c>
      <c r="C7" s="3" t="s">
        <v>14</v>
      </c>
      <c r="D7" s="3" t="s">
        <v>15</v>
      </c>
      <c r="E7" s="8">
        <v>83</v>
      </c>
      <c r="F7" s="9">
        <v>450445.43</v>
      </c>
      <c r="G7" s="10">
        <v>36</v>
      </c>
      <c r="H7" s="11">
        <v>603563.47</v>
      </c>
      <c r="I7" s="12"/>
      <c r="J7" s="12">
        <f t="shared" si="0"/>
        <v>0</v>
      </c>
      <c r="K7" s="12"/>
      <c r="L7" s="12">
        <f t="shared" si="1"/>
        <v>0</v>
      </c>
    </row>
    <row r="8" spans="1:12" ht="30" x14ac:dyDescent="0.25">
      <c r="A8" s="2" t="s">
        <v>7</v>
      </c>
      <c r="B8" s="2" t="s">
        <v>8</v>
      </c>
      <c r="C8" s="3" t="s">
        <v>16</v>
      </c>
      <c r="D8" s="3" t="s">
        <v>17</v>
      </c>
      <c r="E8" s="8">
        <v>155</v>
      </c>
      <c r="F8" s="9">
        <v>2602449.89</v>
      </c>
      <c r="G8" s="10">
        <v>25</v>
      </c>
      <c r="H8" s="11">
        <v>3264320.71</v>
      </c>
      <c r="I8" s="12"/>
      <c r="J8" s="12">
        <f t="shared" si="0"/>
        <v>0</v>
      </c>
      <c r="K8" s="12"/>
      <c r="L8" s="12">
        <f t="shared" si="1"/>
        <v>0</v>
      </c>
    </row>
    <row r="9" spans="1:12" ht="30" x14ac:dyDescent="0.25">
      <c r="A9" s="2" t="s">
        <v>18</v>
      </c>
      <c r="B9" s="2" t="s">
        <v>8</v>
      </c>
      <c r="C9" s="3" t="s">
        <v>19</v>
      </c>
      <c r="D9" s="3" t="s">
        <v>20</v>
      </c>
      <c r="E9" s="8">
        <v>45</v>
      </c>
      <c r="F9" s="9">
        <v>1522271.71</v>
      </c>
      <c r="G9" s="10">
        <v>43</v>
      </c>
      <c r="H9" s="11">
        <v>2124053.4500000002</v>
      </c>
      <c r="I9" s="12"/>
      <c r="J9" s="12">
        <f t="shared" si="0"/>
        <v>0</v>
      </c>
      <c r="K9" s="12"/>
      <c r="L9" s="12">
        <f t="shared" si="1"/>
        <v>0</v>
      </c>
    </row>
    <row r="10" spans="1:12" ht="30" x14ac:dyDescent="0.25">
      <c r="A10" s="2" t="s">
        <v>18</v>
      </c>
      <c r="B10" s="2" t="s">
        <v>8</v>
      </c>
      <c r="C10" s="3" t="s">
        <v>21</v>
      </c>
      <c r="D10" s="3" t="s">
        <v>22</v>
      </c>
      <c r="E10" s="8">
        <v>18</v>
      </c>
      <c r="F10" s="9">
        <v>13621380.85</v>
      </c>
      <c r="G10" s="10">
        <v>10</v>
      </c>
      <c r="H10" s="11">
        <v>17817371.940000001</v>
      </c>
      <c r="I10" s="12"/>
      <c r="J10" s="12">
        <f t="shared" si="0"/>
        <v>0</v>
      </c>
      <c r="K10" s="12"/>
      <c r="L10" s="12">
        <f t="shared" si="1"/>
        <v>0</v>
      </c>
    </row>
    <row r="11" spans="1:12" ht="45" x14ac:dyDescent="0.25">
      <c r="A11" s="2" t="s">
        <v>23</v>
      </c>
      <c r="B11" s="2" t="s">
        <v>8</v>
      </c>
      <c r="C11" s="3" t="s">
        <v>24</v>
      </c>
      <c r="D11" s="3" t="s">
        <v>25</v>
      </c>
      <c r="E11" s="8">
        <v>1531</v>
      </c>
      <c r="F11" s="9">
        <v>94654.79</v>
      </c>
      <c r="G11" s="10">
        <v>230</v>
      </c>
      <c r="H11" s="11">
        <v>94654.79</v>
      </c>
      <c r="I11" s="12"/>
      <c r="J11" s="12">
        <f t="shared" si="0"/>
        <v>0</v>
      </c>
      <c r="K11" s="12"/>
      <c r="L11" s="12">
        <f t="shared" si="1"/>
        <v>0</v>
      </c>
    </row>
    <row r="12" spans="1:12" ht="257.25" customHeight="1" x14ac:dyDescent="0.25">
      <c r="A12" s="2" t="s">
        <v>26</v>
      </c>
      <c r="B12" s="2" t="s">
        <v>8</v>
      </c>
      <c r="C12" s="3" t="s">
        <v>27</v>
      </c>
      <c r="D12" s="3" t="s">
        <v>28</v>
      </c>
      <c r="E12" s="8">
        <v>17</v>
      </c>
      <c r="F12" s="9">
        <v>2427616.9300000002</v>
      </c>
      <c r="G12" s="10">
        <v>10</v>
      </c>
      <c r="H12" s="11">
        <v>2427616.9300000002</v>
      </c>
      <c r="I12" s="12"/>
      <c r="J12" s="12">
        <f t="shared" si="0"/>
        <v>0</v>
      </c>
      <c r="K12" s="12"/>
      <c r="L12" s="12">
        <f t="shared" si="1"/>
        <v>0</v>
      </c>
    </row>
    <row r="13" spans="1:12" x14ac:dyDescent="0.25">
      <c r="A13" s="2" t="s">
        <v>7</v>
      </c>
      <c r="B13" s="2" t="s">
        <v>29</v>
      </c>
      <c r="C13" s="3" t="s">
        <v>30</v>
      </c>
      <c r="D13" s="3" t="s">
        <v>31</v>
      </c>
      <c r="E13" s="8">
        <v>76</v>
      </c>
      <c r="F13" s="9">
        <v>508351.89</v>
      </c>
      <c r="G13" s="10">
        <v>36</v>
      </c>
      <c r="H13" s="11">
        <v>868596.88</v>
      </c>
      <c r="I13" s="12"/>
      <c r="J13" s="12">
        <f t="shared" si="0"/>
        <v>0</v>
      </c>
      <c r="K13" s="12"/>
      <c r="L13" s="12">
        <f t="shared" si="1"/>
        <v>0</v>
      </c>
    </row>
    <row r="14" spans="1:12" x14ac:dyDescent="0.25">
      <c r="A14" s="2" t="s">
        <v>7</v>
      </c>
      <c r="B14" s="2" t="s">
        <v>29</v>
      </c>
      <c r="C14" s="3" t="s">
        <v>32</v>
      </c>
      <c r="D14" s="3" t="s">
        <v>33</v>
      </c>
      <c r="E14" s="8">
        <v>35</v>
      </c>
      <c r="F14" s="9">
        <v>643095.77</v>
      </c>
      <c r="G14" s="10">
        <v>36</v>
      </c>
      <c r="H14" s="11">
        <v>915367.48</v>
      </c>
      <c r="I14" s="12"/>
      <c r="J14" s="12">
        <f t="shared" si="0"/>
        <v>0</v>
      </c>
      <c r="K14" s="12"/>
      <c r="L14" s="12">
        <f t="shared" si="1"/>
        <v>0</v>
      </c>
    </row>
    <row r="15" spans="1:12" ht="30" x14ac:dyDescent="0.25">
      <c r="A15" s="2" t="s">
        <v>7</v>
      </c>
      <c r="B15" s="2" t="s">
        <v>29</v>
      </c>
      <c r="C15" s="3" t="s">
        <v>34</v>
      </c>
      <c r="D15" s="3" t="s">
        <v>35</v>
      </c>
      <c r="E15" s="8">
        <v>75</v>
      </c>
      <c r="F15" s="9">
        <v>447104.68</v>
      </c>
      <c r="G15" s="10">
        <v>35</v>
      </c>
      <c r="H15" s="11">
        <v>648106.9</v>
      </c>
      <c r="I15" s="12"/>
      <c r="J15" s="12">
        <f t="shared" si="0"/>
        <v>0</v>
      </c>
      <c r="K15" s="12"/>
      <c r="L15" s="12">
        <f t="shared" si="1"/>
        <v>0</v>
      </c>
    </row>
    <row r="16" spans="1:12" ht="45" x14ac:dyDescent="0.25">
      <c r="A16" s="2" t="s">
        <v>7</v>
      </c>
      <c r="B16" s="2" t="s">
        <v>29</v>
      </c>
      <c r="C16" s="3" t="s">
        <v>36</v>
      </c>
      <c r="D16" s="3" t="s">
        <v>37</v>
      </c>
      <c r="E16" s="8">
        <v>86</v>
      </c>
      <c r="F16" s="9">
        <v>723608.02</v>
      </c>
      <c r="G16" s="10">
        <v>33</v>
      </c>
      <c r="H16" s="11">
        <v>879175.95</v>
      </c>
      <c r="I16" s="12"/>
      <c r="J16" s="12">
        <f t="shared" si="0"/>
        <v>0</v>
      </c>
      <c r="K16" s="12"/>
      <c r="L16" s="12">
        <f t="shared" si="1"/>
        <v>0</v>
      </c>
    </row>
    <row r="17" spans="1:12" x14ac:dyDescent="0.25">
      <c r="A17" s="2" t="s">
        <v>7</v>
      </c>
      <c r="B17" s="2" t="s">
        <v>29</v>
      </c>
      <c r="C17" s="3" t="s">
        <v>32</v>
      </c>
      <c r="D17" s="3" t="s">
        <v>33</v>
      </c>
      <c r="E17" s="8">
        <v>12</v>
      </c>
      <c r="F17" s="9">
        <v>643095.77</v>
      </c>
      <c r="G17" s="10">
        <v>14</v>
      </c>
      <c r="H17" s="11">
        <v>915367.48</v>
      </c>
      <c r="I17" s="12"/>
      <c r="J17" s="12">
        <f t="shared" si="0"/>
        <v>0</v>
      </c>
      <c r="K17" s="12"/>
      <c r="L17" s="12">
        <f t="shared" si="1"/>
        <v>0</v>
      </c>
    </row>
    <row r="18" spans="1:12" ht="30" x14ac:dyDescent="0.25">
      <c r="A18" s="2" t="s">
        <v>7</v>
      </c>
      <c r="B18" s="2" t="s">
        <v>29</v>
      </c>
      <c r="C18" s="3" t="s">
        <v>38</v>
      </c>
      <c r="D18" s="3" t="s">
        <v>39</v>
      </c>
      <c r="E18" s="8">
        <v>27</v>
      </c>
      <c r="F18" s="9">
        <v>991091.31</v>
      </c>
      <c r="G18" s="10">
        <v>22</v>
      </c>
      <c r="H18" s="11">
        <v>1252783.96</v>
      </c>
      <c r="I18" s="12"/>
      <c r="J18" s="12">
        <f t="shared" si="0"/>
        <v>0</v>
      </c>
      <c r="K18" s="12"/>
      <c r="L18" s="12">
        <f t="shared" si="1"/>
        <v>0</v>
      </c>
    </row>
    <row r="19" spans="1:12" ht="30" x14ac:dyDescent="0.25">
      <c r="A19" s="2" t="s">
        <v>7</v>
      </c>
      <c r="B19" s="2" t="s">
        <v>29</v>
      </c>
      <c r="C19" s="3" t="s">
        <v>40</v>
      </c>
      <c r="D19" s="3" t="s">
        <v>41</v>
      </c>
      <c r="E19" s="8">
        <v>65</v>
      </c>
      <c r="F19" s="9">
        <v>579064.59</v>
      </c>
      <c r="G19" s="10">
        <v>34</v>
      </c>
      <c r="H19" s="11">
        <v>868596.88</v>
      </c>
      <c r="I19" s="12"/>
      <c r="J19" s="12">
        <f t="shared" si="0"/>
        <v>0</v>
      </c>
      <c r="K19" s="12"/>
      <c r="L19" s="12">
        <f t="shared" si="1"/>
        <v>0</v>
      </c>
    </row>
    <row r="20" spans="1:12" ht="45" x14ac:dyDescent="0.25">
      <c r="A20" s="2" t="s">
        <v>23</v>
      </c>
      <c r="B20" s="2" t="s">
        <v>29</v>
      </c>
      <c r="C20" s="3" t="s">
        <v>42</v>
      </c>
      <c r="D20" s="3" t="s">
        <v>43</v>
      </c>
      <c r="E20" s="8">
        <v>14</v>
      </c>
      <c r="F20" s="9">
        <v>2171492.2000000002</v>
      </c>
      <c r="G20" s="10">
        <v>10</v>
      </c>
      <c r="H20" s="11">
        <v>2171492.2000000002</v>
      </c>
      <c r="I20" s="12"/>
      <c r="J20" s="12">
        <f t="shared" si="0"/>
        <v>0</v>
      </c>
      <c r="K20" s="12"/>
      <c r="L20" s="12">
        <f t="shared" si="1"/>
        <v>0</v>
      </c>
    </row>
    <row r="21" spans="1:12" ht="45" x14ac:dyDescent="0.25">
      <c r="A21" s="2" t="s">
        <v>23</v>
      </c>
      <c r="B21" s="2" t="s">
        <v>29</v>
      </c>
      <c r="C21" s="3" t="s">
        <v>44</v>
      </c>
      <c r="D21" s="3" t="s">
        <v>43</v>
      </c>
      <c r="E21" s="8">
        <v>10</v>
      </c>
      <c r="F21" s="9">
        <v>1391982.18</v>
      </c>
      <c r="G21" s="10">
        <v>4</v>
      </c>
      <c r="H21" s="11">
        <v>2561247.2200000002</v>
      </c>
      <c r="I21" s="12"/>
      <c r="J21" s="12">
        <f t="shared" si="0"/>
        <v>0</v>
      </c>
      <c r="K21" s="12"/>
      <c r="L21" s="12">
        <f t="shared" si="1"/>
        <v>0</v>
      </c>
    </row>
    <row r="22" spans="1:12" ht="45" x14ac:dyDescent="0.25">
      <c r="A22" s="2" t="s">
        <v>23</v>
      </c>
      <c r="B22" s="2" t="s">
        <v>29</v>
      </c>
      <c r="C22" s="3" t="s">
        <v>45</v>
      </c>
      <c r="D22" s="3" t="s">
        <v>43</v>
      </c>
      <c r="E22" s="8">
        <v>4</v>
      </c>
      <c r="F22" s="9">
        <v>2561247.2200000002</v>
      </c>
      <c r="G22" s="10"/>
      <c r="H22" s="11"/>
      <c r="I22" s="12"/>
      <c r="J22" s="12">
        <f t="shared" si="0"/>
        <v>0</v>
      </c>
      <c r="K22" s="12"/>
      <c r="L22" s="12">
        <f t="shared" si="1"/>
        <v>0</v>
      </c>
    </row>
    <row r="23" spans="1:12" ht="30" x14ac:dyDescent="0.25">
      <c r="A23" s="2" t="s">
        <v>23</v>
      </c>
      <c r="B23" s="2" t="s">
        <v>29</v>
      </c>
      <c r="C23" s="3" t="s">
        <v>46</v>
      </c>
      <c r="D23" s="3" t="s">
        <v>47</v>
      </c>
      <c r="E23" s="8">
        <v>13</v>
      </c>
      <c r="F23" s="9">
        <v>1503340.76</v>
      </c>
      <c r="G23" s="10">
        <v>8</v>
      </c>
      <c r="H23" s="11">
        <v>1503340.76</v>
      </c>
      <c r="I23" s="12"/>
      <c r="J23" s="12">
        <f t="shared" si="0"/>
        <v>0</v>
      </c>
      <c r="K23" s="12"/>
      <c r="L23" s="12">
        <f t="shared" si="1"/>
        <v>0</v>
      </c>
    </row>
    <row r="24" spans="1:12" ht="30" x14ac:dyDescent="0.25">
      <c r="A24" s="2" t="s">
        <v>23</v>
      </c>
      <c r="B24" s="2" t="s">
        <v>29</v>
      </c>
      <c r="C24" s="3" t="s">
        <v>48</v>
      </c>
      <c r="D24" s="3" t="s">
        <v>47</v>
      </c>
      <c r="E24" s="8">
        <v>3</v>
      </c>
      <c r="F24" s="9">
        <v>1781737.19</v>
      </c>
      <c r="G24" s="10">
        <v>2</v>
      </c>
      <c r="H24" s="11">
        <v>1781737.19</v>
      </c>
      <c r="I24" s="12"/>
      <c r="J24" s="12">
        <f t="shared" si="0"/>
        <v>0</v>
      </c>
      <c r="K24" s="12"/>
      <c r="L24" s="12">
        <f t="shared" si="1"/>
        <v>0</v>
      </c>
    </row>
    <row r="25" spans="1:12" ht="15.75" x14ac:dyDescent="0.25">
      <c r="A25" s="13" t="s">
        <v>60</v>
      </c>
      <c r="B25" s="14"/>
      <c r="C25" s="14"/>
      <c r="D25" s="14"/>
      <c r="E25" s="14"/>
      <c r="F25" s="14"/>
      <c r="G25" s="14"/>
      <c r="H25" s="14"/>
      <c r="I25" s="14"/>
      <c r="J25" s="33">
        <f>SUM(J5:J24)</f>
        <v>0</v>
      </c>
      <c r="K25" s="34" t="s">
        <v>62</v>
      </c>
      <c r="L25" s="7">
        <f>SUM(L5:L24)</f>
        <v>0</v>
      </c>
    </row>
    <row r="26" spans="1:12" ht="15.75" x14ac:dyDescent="0.25">
      <c r="A26" s="13" t="s">
        <v>49</v>
      </c>
      <c r="B26" s="14"/>
      <c r="C26" s="14"/>
      <c r="D26" s="14"/>
      <c r="E26" s="14"/>
      <c r="F26" s="14"/>
      <c r="G26" s="14"/>
      <c r="H26" s="14"/>
      <c r="I26" s="14"/>
      <c r="J26" s="33">
        <f>J25*19%</f>
        <v>0</v>
      </c>
      <c r="K26" s="34" t="s">
        <v>63</v>
      </c>
      <c r="L26" s="7">
        <f>L25*19%</f>
        <v>0</v>
      </c>
    </row>
    <row r="27" spans="1:12" ht="15.75" x14ac:dyDescent="0.25">
      <c r="A27" s="13" t="s">
        <v>61</v>
      </c>
      <c r="B27" s="14"/>
      <c r="C27" s="14"/>
      <c r="D27" s="14"/>
      <c r="E27" s="14"/>
      <c r="F27" s="14"/>
      <c r="G27" s="14"/>
      <c r="H27" s="14"/>
      <c r="I27" s="14"/>
      <c r="J27" s="6">
        <f>J25+J26</f>
        <v>0</v>
      </c>
      <c r="K27" s="34" t="s">
        <v>64</v>
      </c>
      <c r="L27" s="5">
        <f>L25+L26</f>
        <v>0</v>
      </c>
    </row>
    <row r="28" spans="1:12" ht="15.75" x14ac:dyDescent="0.25">
      <c r="A28" s="13" t="s">
        <v>50</v>
      </c>
      <c r="B28" s="14"/>
      <c r="C28" s="14"/>
      <c r="D28" s="14"/>
      <c r="E28" s="14"/>
      <c r="F28" s="14"/>
      <c r="G28" s="14"/>
      <c r="H28" s="14"/>
      <c r="I28" s="14"/>
      <c r="J28" s="14"/>
      <c r="K28" s="15"/>
      <c r="L28" s="4">
        <f>J27+L27</f>
        <v>0</v>
      </c>
    </row>
    <row r="29" spans="1:12" x14ac:dyDescent="0.25">
      <c r="A29" s="16" t="s">
        <v>51</v>
      </c>
      <c r="B29" s="16"/>
      <c r="C29" s="16"/>
      <c r="D29" s="16"/>
      <c r="E29" s="16"/>
      <c r="F29" s="16"/>
      <c r="G29" s="16"/>
      <c r="H29" s="16"/>
      <c r="I29" s="16"/>
      <c r="J29" s="16"/>
      <c r="K29" s="16"/>
      <c r="L29" s="16"/>
    </row>
    <row r="30" spans="1:12" x14ac:dyDescent="0.25">
      <c r="A30" s="17"/>
      <c r="B30" s="17"/>
      <c r="C30" s="17"/>
      <c r="D30" s="17"/>
      <c r="E30" s="17"/>
      <c r="F30" s="17"/>
      <c r="G30" s="17"/>
      <c r="H30" s="17"/>
      <c r="I30" s="17"/>
      <c r="J30" s="17"/>
      <c r="K30" s="17"/>
      <c r="L30" s="17"/>
    </row>
  </sheetData>
  <mergeCells count="16">
    <mergeCell ref="I3:L3"/>
    <mergeCell ref="A1:L1"/>
    <mergeCell ref="A2:L2"/>
    <mergeCell ref="A3:A4"/>
    <mergeCell ref="B3:B4"/>
    <mergeCell ref="C3:C4"/>
    <mergeCell ref="D3:D4"/>
    <mergeCell ref="E3:E4"/>
    <mergeCell ref="F3:F4"/>
    <mergeCell ref="G3:G4"/>
    <mergeCell ref="H3:H4"/>
    <mergeCell ref="A25:I25"/>
    <mergeCell ref="A28:K28"/>
    <mergeCell ref="A27:I27"/>
    <mergeCell ref="A29:L30"/>
    <mergeCell ref="A26:I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ASUS</cp:lastModifiedBy>
  <dcterms:created xsi:type="dcterms:W3CDTF">2025-09-01T19:12:01Z</dcterms:created>
  <dcterms:modified xsi:type="dcterms:W3CDTF">2025-09-01T21:21:58Z</dcterms:modified>
</cp:coreProperties>
</file>